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PT-FLUJO\Información Financiera\"/>
    </mc:Choice>
  </mc:AlternateContent>
  <xr:revisionPtr revIDLastSave="0" documentId="13_ncr:1_{D9D10DC0-334E-4402-878E-7CFB28764E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D3" i="1"/>
  <c r="C3" i="1"/>
  <c r="B3" i="1"/>
  <c r="F12" i="1"/>
  <c r="E12" i="1"/>
  <c r="D12" i="1"/>
  <c r="C12" i="1"/>
  <c r="B12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<sst xmlns="http://schemas.openxmlformats.org/spreadsheetml/2006/main" count="27" uniqueCount="27">
  <si>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</si>
  <si>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</si>
  <si>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</si>
  <si>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</si>
  <si>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</si>
  <si>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</si>
  <si>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</si>
  <si>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</si>
  <si>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</si>
  <si>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</si>
  <si>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</si>
  <si>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</si>
  <si>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</si>
  <si>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</si>
  <si>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</si>
  <si>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</si>
  <si>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</si>
  <si>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</si>
  <si>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</si>
  <si>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</si>
  <si>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</si>
  <si>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</si>
  <si>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</si>
  <si>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</si>
  <si>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</si>
  <si>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</si>
  <si>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
Estado Analítico del Activo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</si>
</sst>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166" fontId="2" fillId="0" borderId="4" xfId="16" applyNumberFormat="1" applyFont="1" applyBorder="1" applyAlignment="1" applyProtection="1">
      <alignment vertical="top" wrapText="1"/>
      <protection locked="0"/>
    </xf>
    <xf numFmtId="166" fontId="3" fillId="0" borderId="4" xfId="16" applyNumberFormat="1" applyFont="1" applyBorder="1" applyAlignment="1" applyProtection="1">
      <alignment vertical="top" wrapText="1"/>
      <protection locked="0"/>
    </xf>
    <xf numFmtId="166" fontId="3" fillId="0" borderId="4" xfId="16" applyNumberFormat="1" applyFont="1" applyBorder="1" applyAlignment="1" applyProtection="1">
      <alignment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29</xdr:row>
      <xdr:rowOff>114300</xdr:rowOff>
    </xdr:from>
    <xdr:to>
      <xdr:col>5</xdr:col>
      <xdr:colOff>636270</xdr:colOff>
      <xdr:row>36</xdr:row>
      <xdr:rowOff>80010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3D7C10C-9951-48A4-8C20-38829E2F86F2}"/>
            </a:ext>
          </a:extLst>
        </xdr:cNvPr>
        <xdr:cNvSpPr txBox="1"/>
      </xdr:nvSpPr>
      <xdr:spPr>
        <a:xfrm>
          <a:off x="1409700" y="4480560"/>
          <a:ext cx="7189470" cy="8724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activeCell="E26" sqref="E26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8" t="s">
        <v>26</v>
      </c>
      <c r="B1" s="9"/>
      <c r="C1" s="9"/>
      <c r="D1" s="9"/>
      <c r="E1" s="9"/>
      <c r="F1" s="10"/>
    </row>
    <row r="2" spans="1:6" ht="20.399999999999999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1">
        <f>+B4+B12</f>
        <v>21241980258.770004</v>
      </c>
      <c r="C3" s="11">
        <f t="shared" ref="C3:F3" si="0">+C4+C12</f>
        <v>75675639045.920013</v>
      </c>
      <c r="D3" s="11">
        <f t="shared" si="0"/>
        <v>74064512562.179993</v>
      </c>
      <c r="E3" s="11">
        <f t="shared" si="0"/>
        <v>22853106742.510002</v>
      </c>
      <c r="F3" s="11">
        <f t="shared" si="0"/>
        <v>1611126483.7399988</v>
      </c>
    </row>
    <row r="4" spans="1:6" x14ac:dyDescent="0.2">
      <c r="A4" s="6" t="s">
        <v>7</v>
      </c>
      <c r="B4" s="11">
        <f>+SUM(B5:B11)</f>
        <v>2905072974.23</v>
      </c>
      <c r="C4" s="11">
        <f t="shared" ref="C4:F4" si="1">+SUM(C5:C11)</f>
        <v>72521297209.88002</v>
      </c>
      <c r="D4" s="11">
        <f t="shared" si="1"/>
        <v>71767870696.619995</v>
      </c>
      <c r="E4" s="11">
        <f t="shared" si="1"/>
        <v>3658499487.4899998</v>
      </c>
      <c r="F4" s="11">
        <f t="shared" si="1"/>
        <v>753426513.25999963</v>
      </c>
    </row>
    <row r="5" spans="1:6" x14ac:dyDescent="0.2">
      <c r="A5" s="7" t="s">
        <v>8</v>
      </c>
      <c r="B5" s="12">
        <v>2230564608.9200001</v>
      </c>
      <c r="C5" s="12">
        <v>64478206921.940018</v>
      </c>
      <c r="D5" s="12">
        <v>63637046153.060005</v>
      </c>
      <c r="E5" s="12">
        <v>3071725377.7999997</v>
      </c>
      <c r="F5" s="12">
        <v>841160768.87999964</v>
      </c>
    </row>
    <row r="6" spans="1:6" x14ac:dyDescent="0.2">
      <c r="A6" s="7" t="s">
        <v>9</v>
      </c>
      <c r="B6" s="12">
        <v>83043668.870000005</v>
      </c>
      <c r="C6" s="12">
        <v>7119093358.5500002</v>
      </c>
      <c r="D6" s="12">
        <v>7185775658.5100002</v>
      </c>
      <c r="E6" s="12">
        <v>16361368.91</v>
      </c>
      <c r="F6" s="12">
        <v>-66682299.960000008</v>
      </c>
    </row>
    <row r="7" spans="1:6" x14ac:dyDescent="0.2">
      <c r="A7" s="7" t="s">
        <v>10</v>
      </c>
      <c r="B7" s="12">
        <v>550210118.42000008</v>
      </c>
      <c r="C7" s="12">
        <v>794414309.78999996</v>
      </c>
      <c r="D7" s="12">
        <v>814369167.50999999</v>
      </c>
      <c r="E7" s="12">
        <v>530255260.70000005</v>
      </c>
      <c r="F7" s="12">
        <v>-19954857.720000029</v>
      </c>
    </row>
    <row r="8" spans="1:6" x14ac:dyDescent="0.2">
      <c r="A8" s="7" t="s">
        <v>11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</row>
    <row r="9" spans="1:6" x14ac:dyDescent="0.2">
      <c r="A9" s="7" t="s">
        <v>12</v>
      </c>
      <c r="B9" s="12">
        <v>50426477.400000006</v>
      </c>
      <c r="C9" s="12">
        <v>129574595.59999998</v>
      </c>
      <c r="D9" s="12">
        <v>129701166.66999999</v>
      </c>
      <c r="E9" s="12">
        <v>50299906.330000013</v>
      </c>
      <c r="F9" s="12">
        <v>-126571.06999999285</v>
      </c>
    </row>
    <row r="10" spans="1:6" x14ac:dyDescent="0.2">
      <c r="A10" s="7" t="s">
        <v>13</v>
      </c>
      <c r="B10" s="12">
        <v>-9987479.6199999992</v>
      </c>
      <c r="C10" s="12">
        <v>0</v>
      </c>
      <c r="D10" s="12">
        <v>978550.87</v>
      </c>
      <c r="E10" s="12">
        <v>-10966030.49</v>
      </c>
      <c r="F10" s="12">
        <v>-978550.87000000104</v>
      </c>
    </row>
    <row r="11" spans="1:6" x14ac:dyDescent="0.2">
      <c r="A11" s="7" t="s">
        <v>14</v>
      </c>
      <c r="B11" s="12">
        <v>815580.24</v>
      </c>
      <c r="C11" s="12">
        <v>8024</v>
      </c>
      <c r="D11" s="12">
        <v>0</v>
      </c>
      <c r="E11" s="12">
        <v>823604.24</v>
      </c>
      <c r="F11" s="12">
        <v>8024</v>
      </c>
    </row>
    <row r="12" spans="1:6" x14ac:dyDescent="0.2">
      <c r="A12" s="6" t="s">
        <v>15</v>
      </c>
      <c r="B12" s="11">
        <f>+SUM(B13:B21)</f>
        <v>18336907284.540005</v>
      </c>
      <c r="C12" s="11">
        <f t="shared" ref="C12:F12" si="2">+SUM(C13:C21)</f>
        <v>3154341836.04</v>
      </c>
      <c r="D12" s="11">
        <f t="shared" si="2"/>
        <v>2296641865.5600004</v>
      </c>
      <c r="E12" s="11">
        <f t="shared" si="2"/>
        <v>19194607255.02</v>
      </c>
      <c r="F12" s="11">
        <f t="shared" si="2"/>
        <v>857699970.47999907</v>
      </c>
    </row>
    <row r="13" spans="1:6" x14ac:dyDescent="0.2">
      <c r="A13" s="7" t="s">
        <v>16</v>
      </c>
      <c r="B13" s="12">
        <v>171025665.31</v>
      </c>
      <c r="C13" s="12">
        <v>21913855.149999999</v>
      </c>
      <c r="D13" s="12">
        <v>13685342.029999999</v>
      </c>
      <c r="E13" s="12">
        <v>179254178.43000001</v>
      </c>
      <c r="F13" s="12">
        <v>8228513.1200000048</v>
      </c>
    </row>
    <row r="14" spans="1:6" x14ac:dyDescent="0.2">
      <c r="A14" s="7" t="s">
        <v>17</v>
      </c>
      <c r="B14" s="13">
        <v>344760.39</v>
      </c>
      <c r="C14" s="13">
        <v>14230</v>
      </c>
      <c r="D14" s="13">
        <v>16054.53</v>
      </c>
      <c r="E14" s="13">
        <v>342935.86</v>
      </c>
      <c r="F14" s="13">
        <v>-1824.5300000000279</v>
      </c>
    </row>
    <row r="15" spans="1:6" x14ac:dyDescent="0.2">
      <c r="A15" s="7" t="s">
        <v>18</v>
      </c>
      <c r="B15" s="13">
        <v>17860641857.220001</v>
      </c>
      <c r="C15" s="13">
        <v>2050629831.4699998</v>
      </c>
      <c r="D15" s="13">
        <v>1402603738.5100002</v>
      </c>
      <c r="E15" s="13">
        <v>18508667950.18</v>
      </c>
      <c r="F15" s="13">
        <v>648026092.95999908</v>
      </c>
    </row>
    <row r="16" spans="1:6" x14ac:dyDescent="0.2">
      <c r="A16" s="7" t="s">
        <v>19</v>
      </c>
      <c r="B16" s="12">
        <v>1665213122.1100001</v>
      </c>
      <c r="C16" s="12">
        <v>913556533.46000004</v>
      </c>
      <c r="D16" s="12">
        <v>569930973.97000003</v>
      </c>
      <c r="E16" s="12">
        <v>2008838681.6000001</v>
      </c>
      <c r="F16" s="12">
        <v>343625559.49000001</v>
      </c>
    </row>
    <row r="17" spans="1:6" x14ac:dyDescent="0.2">
      <c r="A17" s="7" t="s">
        <v>20</v>
      </c>
      <c r="B17" s="12">
        <v>156470616.27000001</v>
      </c>
      <c r="C17" s="12">
        <v>23116828.669999998</v>
      </c>
      <c r="D17" s="12">
        <v>13134796.569999998</v>
      </c>
      <c r="E17" s="12">
        <v>166452648.37</v>
      </c>
      <c r="F17" s="12">
        <v>9982032.099999994</v>
      </c>
    </row>
    <row r="18" spans="1:6" x14ac:dyDescent="0.2">
      <c r="A18" s="7" t="s">
        <v>21</v>
      </c>
      <c r="B18" s="12">
        <v>-1512897316.21</v>
      </c>
      <c r="C18" s="12">
        <v>145110557.29000002</v>
      </c>
      <c r="D18" s="12">
        <v>297270959.95000005</v>
      </c>
      <c r="E18" s="12">
        <v>-1665057718.8700001</v>
      </c>
      <c r="F18" s="12">
        <v>-152160402.66000009</v>
      </c>
    </row>
    <row r="19" spans="1:6" x14ac:dyDescent="0.2">
      <c r="A19" s="7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</row>
    <row r="20" spans="1:6" x14ac:dyDescent="0.2">
      <c r="A20" s="7" t="s">
        <v>23</v>
      </c>
      <c r="B20" s="12">
        <v>-33367558.890000001</v>
      </c>
      <c r="C20" s="12">
        <v>0</v>
      </c>
      <c r="D20" s="12">
        <v>0</v>
      </c>
      <c r="E20" s="12">
        <v>-33367558.890000001</v>
      </c>
      <c r="F20" s="12">
        <v>0</v>
      </c>
    </row>
    <row r="21" spans="1:6" x14ac:dyDescent="0.2">
      <c r="A21" s="7" t="s">
        <v>24</v>
      </c>
      <c r="B21" s="12">
        <v>29476138.339999996</v>
      </c>
      <c r="C21" s="12">
        <v>0</v>
      </c>
      <c r="D21" s="12">
        <v>0</v>
      </c>
      <c r="E21" s="12">
        <v>29476138.339999996</v>
      </c>
      <c r="F21" s="12">
        <v>0</v>
      </c>
    </row>
    <row r="23" spans="1:6" ht="13.2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3D4F508C-C5EB-4666-8D26-EB7120AEABCB}"/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Núñez López</cp:lastModifiedBy>
  <cp:revision/>
  <dcterms:created xsi:type="dcterms:W3CDTF">2014-02-09T04:04:15Z</dcterms:created>
  <dcterms:modified xsi:type="dcterms:W3CDTF">2024-10-17T21:40:10Z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